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esar.caceres\Desktop\COMGES 2025\rEX\Gobernanza TI\Complementarios de Madurez\"/>
    </mc:Choice>
  </mc:AlternateContent>
  <xr:revisionPtr revIDLastSave="0" documentId="13_ncr:1_{118E7AFF-E090-4710-AA16-F2202192159B}" xr6:coauthVersionLast="47" xr6:coauthVersionMax="47" xr10:uidLastSave="{00000000-0000-0000-0000-000000000000}"/>
  <bookViews>
    <workbookView xWindow="-120" yWindow="-120" windowWidth="29040" windowHeight="15720" xr2:uid="{6B77CF0B-1FC0-44BF-A922-C863A3BF9154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6" i="1" l="1"/>
  <c r="H15" i="1"/>
  <c r="H14" i="1"/>
  <c r="I15" i="1"/>
  <c r="I7" i="1"/>
  <c r="I8" i="1"/>
  <c r="I9" i="1"/>
  <c r="I10" i="1"/>
  <c r="I11" i="1"/>
  <c r="I12" i="1"/>
  <c r="I6" i="1"/>
  <c r="I5" i="1"/>
  <c r="I4" i="1"/>
  <c r="I3" i="1"/>
  <c r="I14" i="1" l="1"/>
</calcChain>
</file>

<file path=xl/sharedStrings.xml><?xml version="1.0" encoding="utf-8"?>
<sst xmlns="http://schemas.openxmlformats.org/spreadsheetml/2006/main" count="117" uniqueCount="63">
  <si>
    <t>Impacto Institucional</t>
  </si>
  <si>
    <t>Bajo</t>
  </si>
  <si>
    <t>Moderado</t>
  </si>
  <si>
    <t>Alto</t>
  </si>
  <si>
    <t>Crítico/Transversal</t>
  </si>
  <si>
    <t>La iniciativa afecta exclusivamente a una unidad o área, con un alcance acotado y sin impacto relevante sobre otros procesos o unidades del Hospital.</t>
  </si>
  <si>
    <t>La iniciativa afecta principalmente a una unidad o área, pero requiere coordinación, dependencia o interacción con otras unidades o procesos.</t>
  </si>
  <si>
    <r>
      <t xml:space="preserve">La iniciativa tiene impacto transversal en el Hospital o afecta procesos esenciales, estratégicos o críticos para su funcionamiento. </t>
    </r>
    <r>
      <rPr>
        <b/>
        <sz val="11"/>
        <color rgb="FFFF0000"/>
        <rFont val="Aptos Narrow"/>
        <family val="2"/>
        <scheme val="minor"/>
      </rPr>
      <t>🔴</t>
    </r>
    <r>
      <rPr>
        <b/>
        <sz val="11"/>
        <color theme="1"/>
        <rFont val="Aptos Narrow"/>
        <family val="2"/>
        <scheme val="minor"/>
      </rPr>
      <t xml:space="preserve"> GATILLA NIVEL 3</t>
    </r>
  </si>
  <si>
    <t>Selección</t>
  </si>
  <si>
    <t xml:space="preserve">Valor </t>
  </si>
  <si>
    <t>Criticidad del Proceso</t>
  </si>
  <si>
    <t>La iniciativa se relaciona con procesos de apoyo o actividades cuya interrupción no genera consecuencias relevantes para el funcionamiento del Hospital y que pueden ser reemplazadas temporalmente por medios alternativos.</t>
  </si>
  <si>
    <t>La iniciativa se relaciona con procesos relevantes para una unidad o área, cuya interrupción genera dificultades operativas, pero existen alternativas o mecanismos manuales que permiten mantener su funcionamiento.</t>
  </si>
  <si>
    <r>
      <t xml:space="preserve">La iniciativa se relaciona con procesos importantes para el funcionamiento institucional, cuya interrupción afecta significativamente la operación y cuya continuidad depende en medida importante de la solución tecnológica. </t>
    </r>
    <r>
      <rPr>
        <b/>
        <sz val="11"/>
        <color rgb="FFFFC000"/>
        <rFont val="Aptos Narrow"/>
        <family val="2"/>
        <scheme val="minor"/>
      </rPr>
      <t>🟡</t>
    </r>
    <r>
      <rPr>
        <b/>
        <sz val="11"/>
        <color theme="1"/>
        <rFont val="Aptos Narrow"/>
        <family val="2"/>
        <scheme val="minor"/>
      </rPr>
      <t xml:space="preserve"> GATILLA NIVEL 2</t>
    </r>
  </si>
  <si>
    <r>
      <t xml:space="preserve">La iniciativa se relaciona con procesos esenciales o críticos, especialmente aquellos vinculados con la atención clínica, seguridad del paciente, continuidad de servicios esenciales o funciones institucionales cuya interrupción puede generar consecuencias graves. </t>
    </r>
    <r>
      <rPr>
        <sz val="11"/>
        <color rgb="FFFF0000"/>
        <rFont val="Aptos Narrow"/>
        <family val="2"/>
        <scheme val="minor"/>
      </rPr>
      <t>🔴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GATILLA NIVEL 3</t>
    </r>
  </si>
  <si>
    <t>La indisponibilidad de la solución genera molestias o retrasos menores, sin afectar significativamente la continuidad de las operaciones. Existen alternativas simples para continuar trabajando.</t>
  </si>
  <si>
    <t>La indisponibilidad genera dificultades operativas o retrasos relevantes en una unidad o proceso, pero existen procedimientos alternativos que permiten mantener la operación por un período razonable.</t>
  </si>
  <si>
    <r>
      <t xml:space="preserve">La indisponibilidad afecta significativamente uno o más procesos y puede interrumpir parcialmente la operación. Las alternativas disponibles son limitadas, requieren esfuerzos importantes o solo permiten mantener la operación por un período acotado. </t>
    </r>
    <r>
      <rPr>
        <sz val="11"/>
        <color rgb="FFFFC000"/>
        <rFont val="Aptos Narrow"/>
        <family val="2"/>
        <scheme val="minor"/>
      </rPr>
      <t>🟡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GATILLA NIVEL 2</t>
    </r>
  </si>
  <si>
    <r>
      <t xml:space="preserve">La indisponibilidad puede provocar la interrupción de servicios o procesos esenciales, afectar significativamente la continuidad operacional o generar una situación que requiera recuperación prioritaria. </t>
    </r>
    <r>
      <rPr>
        <sz val="11"/>
        <color rgb="FFFF0000"/>
        <rFont val="Aptos Narrow"/>
        <family val="2"/>
        <scheme val="minor"/>
      </rPr>
      <t>🔴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GATILLA NIVEL 3</t>
    </r>
  </si>
  <si>
    <t>Continuidad Operacional</t>
  </si>
  <si>
    <t>Seguridad de la información y ciberseguridad</t>
  </si>
  <si>
    <t>No trata información institucional relevante ni datos personales o clínicos, y presenta una exposición mínima a riesgos de seguridad.</t>
  </si>
  <si>
    <t>Utiliza información institucional o requiere acceso a recursos tecnológicos internos, pero sin involucrar información o componentes que representen un riesgo significativo.</t>
  </si>
  <si>
    <r>
      <t xml:space="preserve">Trata datos personales, información institucional relevante, información clínica, requiere integraciones, acceso remoto, conexión externa u otros elementos que aumentan significativamente la exposición a riesgos de seguridad. </t>
    </r>
    <r>
      <rPr>
        <sz val="11"/>
        <color rgb="FFFFC000"/>
        <rFont val="Aptos Narrow"/>
        <family val="2"/>
        <scheme val="minor"/>
      </rPr>
      <t>🟡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GATILLA NIVEL 2</t>
    </r>
  </si>
  <si>
    <r>
      <t xml:space="preserve">Introduce riesgos significativos para sistemas o activos críticos, información clínica sensible, infraestructura tecnológica relevante o componentes cuya afectación podría comprometer gravemente la seguridad, continuidad o funcionamiento institucional. </t>
    </r>
    <r>
      <rPr>
        <sz val="11"/>
        <color rgb="FFFF0000"/>
        <rFont val="Aptos Narrow"/>
        <family val="2"/>
        <scheme val="minor"/>
      </rPr>
      <t>🔴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GATILLA NIVEL 3</t>
    </r>
  </si>
  <si>
    <t>Complejidad Técnica</t>
  </si>
  <si>
    <t>Corresponde a una solución o modificación simple, basada en tecnologías conocidas y disponibles en el Hospital, que puede ser implementada con capacidades técnicas habituales de TI.</t>
  </si>
  <si>
    <t>Requiere configuración o implementación de componentes tecnológicos adicionales, conocimientos técnicos específicos o coordinación entre distintos componentes, pero sin presentar dificultades técnicas relevantes.</t>
  </si>
  <si>
    <r>
      <t xml:space="preserve">Requiere tecnologías nuevas o especializadas, modificaciones importantes, arquitectura no disponible actualmente, conocimientos técnicos avanzados o una implementación que presenta dependencias técnicas relevantes. </t>
    </r>
    <r>
      <rPr>
        <sz val="11"/>
        <color rgb="FFFFC000"/>
        <rFont val="Aptos Narrow"/>
        <family val="2"/>
        <scheme val="minor"/>
      </rPr>
      <t>🟡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GATILLA NIVEL 2</t>
    </r>
  </si>
  <si>
    <r>
      <t xml:space="preserve">Requiere una solución técnicamente compleja, cambios relevantes en la arquitectura o infraestructura institucional, tecnologías de alta especialización o presenta dependencias técnicas cuya falla podría afectar significativamente la operación. </t>
    </r>
    <r>
      <rPr>
        <sz val="11"/>
        <color rgb="FFFF0000"/>
        <rFont val="Aptos Narrow"/>
        <family val="2"/>
        <scheme val="minor"/>
      </rPr>
      <t>🔴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GATILLA NIVEL 3</t>
    </r>
  </si>
  <si>
    <t>Integración e interoperabilidad</t>
  </si>
  <si>
    <t>La iniciativa funciona de manera independiente o requiere únicamente configuraciones o intercambios simples que no generan dependencias relevantes con otros sistemas.</t>
  </si>
  <si>
    <t>Requiere integración con uno o más sistemas o componentes existentes mediante mecanismos conocidos y disponibles, sin generar dependencias relevantes para la operación.</t>
  </si>
  <si>
    <r>
      <t xml:space="preserve">Requiere múltiples integraciones, intercambio de información relevante, desarrollo de interfaces específicas o interacción con sistemas institucionales importantes, generando dependencias técnicas u operacionales relevantes. </t>
    </r>
    <r>
      <rPr>
        <sz val="11"/>
        <color rgb="FFFFC000"/>
        <rFont val="Aptos Narrow"/>
        <family val="2"/>
        <scheme val="minor"/>
      </rPr>
      <t xml:space="preserve">🟡 </t>
    </r>
    <r>
      <rPr>
        <b/>
        <sz val="11"/>
        <color theme="1"/>
        <rFont val="Aptos Narrow"/>
        <family val="2"/>
        <scheme val="minor"/>
      </rPr>
      <t>GATILLA NIVEL 2</t>
    </r>
  </si>
  <si>
    <r>
      <t xml:space="preserve">Requiere integraciones complejas o esenciales con sistemas críticos, múltiples plataformas o servicios externos, y una falla en dichas integraciones podría afectar significativamente la operación o continuidad institucional. </t>
    </r>
    <r>
      <rPr>
        <sz val="11"/>
        <color rgb="FFFF0000"/>
        <rFont val="Aptos Narrow"/>
        <family val="2"/>
        <scheme val="minor"/>
      </rPr>
      <t>🔴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GATILLA NIVEL 3</t>
    </r>
  </si>
  <si>
    <t>Infraestructura tecnológica</t>
  </si>
  <si>
    <t>La iniciativa utiliza infraestructura tecnológica existente y disponible, sin requerir modificaciones, ampliaciones o componentes relevantes adicionales.</t>
  </si>
  <si>
    <r>
      <t xml:space="preserve">Requiere incorporación o ampliación relevante de servidores, almacenamiento, redes, conectividad, seguridad, estaciones de trabajo u otros componentes de infraestructura institucional. </t>
    </r>
    <r>
      <rPr>
        <sz val="11"/>
        <color rgb="FFFFC000"/>
        <rFont val="Aptos Narrow"/>
        <family val="2"/>
        <scheme val="minor"/>
      </rPr>
      <t>🟡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GATILLA NIVEL 2</t>
    </r>
  </si>
  <si>
    <r>
      <t xml:space="preserve">Requiere modificaciones significativas de infraestructura crítica, incorporación de componentes esenciales, cambios relevantes en arquitectura o capacidades que puedan afectar la continuidad, disponibilidad o funcionamiento de servicios institucionales. </t>
    </r>
    <r>
      <rPr>
        <sz val="11"/>
        <color rgb="FFFF0000"/>
        <rFont val="Aptos Narrow"/>
        <family val="2"/>
        <scheme val="minor"/>
      </rPr>
      <t>🔴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GATILLA NIVEL 3</t>
    </r>
  </si>
  <si>
    <t>Alcance y cantidad de usuarios</t>
  </si>
  <si>
    <t>Dirigida a un grupo reducido de usuarios de una unidad o área específica, sin participación relevante de otras unidades.</t>
  </si>
  <si>
    <t>Involucra a usuarios de una unidad o de varias unidades relacionadas, con un número moderado de usuarios o alcance organizacional acotado.</t>
  </si>
  <si>
    <r>
      <t xml:space="preserve">Involucra a un número significativo de usuarios de varias unidades o áreas del Hospital, generando un alcance institucional relevante. </t>
    </r>
    <r>
      <rPr>
        <sz val="11"/>
        <color rgb="FFFFC000"/>
        <rFont val="Aptos Narrow"/>
        <family val="2"/>
        <scheme val="minor"/>
      </rPr>
      <t>🟡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GATILLA NIVEL 2</t>
    </r>
  </si>
  <si>
    <r>
      <t xml:space="preserve">Dirigida a una parte significativa de los funcionarios o usuarios del Hospital, o presenta un alcance transversal que involucra a gran parte de las unidades y procesos institucionales. </t>
    </r>
    <r>
      <rPr>
        <sz val="11"/>
        <color rgb="FFFF0000"/>
        <rFont val="Aptos Narrow"/>
        <family val="2"/>
        <scheme val="minor"/>
      </rPr>
      <t>🔴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GATILLA NIVEL 3</t>
    </r>
  </si>
  <si>
    <t>Monto de la iniciativa</t>
  </si>
  <si>
    <t>No requiere una inversión significativa o corresponde a gastos que pueden ser absorbidos dentro de los recursos tecnológicos y presupuestos operacionales disponibles.</t>
  </si>
  <si>
    <t>Requiere una inversión o gasto relevante para el Hospital, pero dentro de rangos que no implican un compromiso presupuestario significativo.</t>
  </si>
  <si>
    <r>
      <t xml:space="preserve">Requiere una inversión o gasto significativo, genera compromisos presupuestarios relevantes o alcanza un monto igual o superior a 500 UTM. </t>
    </r>
    <r>
      <rPr>
        <sz val="11"/>
        <color rgb="FFFFC000"/>
        <rFont val="Aptos Narrow"/>
        <family val="2"/>
        <scheme val="minor"/>
      </rPr>
      <t>🟡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GATILLA NIVEL 2</t>
    </r>
  </si>
  <si>
    <r>
      <t xml:space="preserve">Representa una inversión o compromiso presupuestario de alta magnitud para el Hospital, especialmente cuando implica contratos plurianuales, costos recurrentes relevantes o una dependencia financiera significativa. </t>
    </r>
    <r>
      <rPr>
        <sz val="11"/>
        <color rgb="FFFFC000"/>
        <rFont val="Aptos Narrow"/>
        <family val="2"/>
        <scheme val="minor"/>
      </rPr>
      <t>🟡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GATILLA NIVEL 2</t>
    </r>
  </si>
  <si>
    <t>Requerimientos normativos, EVALTIC y autorizaciones externas</t>
  </si>
  <si>
    <t>No se identifican requisitos normativos, evaluaciones, autorizaciones o pronunciamientos específicos adicionales a los procedimientos institucionales habituales.</t>
  </si>
  <si>
    <t>La iniciativa debe cumplir normativa, políticas, procedimientos o requisitos institucionales específicos, pero estos no implican por sí mismos una evaluación o autorización externa especial.</t>
  </si>
  <si>
    <r>
      <t xml:space="preserve">La iniciativa requiere una evaluación, declaración, autorización o pronunciamiento específico de una autoridad, organismo externo o instancia institucional competente. </t>
    </r>
    <r>
      <rPr>
        <sz val="11"/>
        <color rgb="FFFFC000"/>
        <rFont val="Aptos Narrow"/>
        <family val="2"/>
        <scheme val="minor"/>
      </rPr>
      <t>🟡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GATILLA NIVEL 2</t>
    </r>
  </si>
  <si>
    <r>
      <t xml:space="preserve">La iniciativa está sujeta a obligaciones regulatorias, presupuestarias o de autorización de especial relevancia, o a procesos externos que condicionan significativamente su planificación, ejecución o continuidad. </t>
    </r>
    <r>
      <rPr>
        <sz val="11"/>
        <color rgb="FFFFC000"/>
        <rFont val="Aptos Narrow"/>
        <family val="2"/>
        <scheme val="minor"/>
      </rPr>
      <t>🟡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GATILLA NIVEL 2</t>
    </r>
  </si>
  <si>
    <t>Criterio</t>
  </si>
  <si>
    <t>Nivel 1 – Baja complejidad</t>
  </si>
  <si>
    <t>Nivel 2 – Complejidad media</t>
  </si>
  <si>
    <t>Nivel 3 – Alta complejidad o crítica</t>
  </si>
  <si>
    <t>Requiere habilitaciones, configuraciones o ampliaciones menores de infraestructura existente o nueva, sin afectar significativamente su capacidad u operación.</t>
  </si>
  <si>
    <t>Valorización de Iniciativa Inicial</t>
  </si>
  <si>
    <t>Valorización de Iniciativa Ajustada Aut.</t>
  </si>
  <si>
    <t>Valorización de Iniciativa Ajustada Final</t>
  </si>
  <si>
    <r>
      <t xml:space="preserve">La iniciativa afecta a varias unidades, procesos institucionales o a un número significativo de funcionarios o usuarios, generando una dependencia relevante para el funcionamiento institucional.  </t>
    </r>
    <r>
      <rPr>
        <sz val="11"/>
        <color rgb="FFFFC000"/>
        <rFont val="Aptos Narrow"/>
        <family val="2"/>
        <scheme val="minor"/>
      </rPr>
      <t>🟡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GATILLA NIVEL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</si>
</sst>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FFC000"/>
      <name val="Aptos Narrow"/>
      <family val="2"/>
      <scheme val="minor"/>
    </font>
    <font>
      <sz val="11"/>
      <color rgb="FFFFC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88095-B9D6-4133-B3BD-47C63D320109}">
  <dimension ref="B1:I16"/>
  <sheetViews>
    <sheetView tabSelected="1" topLeftCell="A10" workbookViewId="0">
      <selection activeCell="H21" sqref="H21"/>
    </sheetView>
  </sheetViews>
  <sheetFormatPr baseColWidth="10" defaultRowHeight="15" x14ac:dyDescent="0.25"/>
  <cols>
    <col min="2" max="2" width="24.5703125" customWidth="1"/>
    <col min="3" max="3" width="32.85546875" customWidth="1"/>
    <col min="4" max="4" width="36.5703125" customWidth="1"/>
    <col min="5" max="5" width="43.85546875" customWidth="1"/>
    <col min="6" max="6" width="39.85546875" customWidth="1"/>
    <col min="7" max="7" width="2.140625" customWidth="1"/>
    <col min="8" max="8" width="28.7109375" customWidth="1"/>
  </cols>
  <sheetData>
    <row r="1" spans="2:9" x14ac:dyDescent="0.25">
      <c r="B1" s="2"/>
      <c r="C1" s="3">
        <v>1</v>
      </c>
      <c r="D1" s="3">
        <v>2</v>
      </c>
      <c r="E1" s="3">
        <v>3</v>
      </c>
      <c r="F1" s="3">
        <v>4</v>
      </c>
      <c r="G1" s="2"/>
      <c r="H1" s="2"/>
      <c r="I1" s="2"/>
    </row>
    <row r="2" spans="2:9" x14ac:dyDescent="0.25">
      <c r="B2" s="6" t="s">
        <v>54</v>
      </c>
      <c r="C2" s="6" t="s">
        <v>1</v>
      </c>
      <c r="D2" s="6" t="s">
        <v>2</v>
      </c>
      <c r="E2" s="6" t="s">
        <v>3</v>
      </c>
      <c r="F2" s="6" t="s">
        <v>4</v>
      </c>
      <c r="G2" s="7"/>
      <c r="H2" s="6" t="s">
        <v>8</v>
      </c>
      <c r="I2" s="6" t="s">
        <v>9</v>
      </c>
    </row>
    <row r="3" spans="2:9" ht="90" x14ac:dyDescent="0.25">
      <c r="B3" s="6" t="s">
        <v>0</v>
      </c>
      <c r="C3" s="4" t="s">
        <v>5</v>
      </c>
      <c r="D3" s="4" t="s">
        <v>6</v>
      </c>
      <c r="E3" s="4" t="s">
        <v>62</v>
      </c>
      <c r="F3" s="4" t="s">
        <v>7</v>
      </c>
      <c r="G3" s="2"/>
      <c r="H3" s="3" t="s">
        <v>1</v>
      </c>
      <c r="I3" s="3">
        <f>VLOOKUP(H3,Hoja2!$B$3:$C$6,2,FALSE)</f>
        <v>1</v>
      </c>
    </row>
    <row r="4" spans="2:9" ht="120" x14ac:dyDescent="0.25">
      <c r="B4" s="6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2"/>
      <c r="H4" s="3" t="s">
        <v>1</v>
      </c>
      <c r="I4" s="3">
        <f>VLOOKUP(H4,Hoja2!$B$3:$C$6,2,FALSE)</f>
        <v>1</v>
      </c>
    </row>
    <row r="5" spans="2:9" ht="105" x14ac:dyDescent="0.25">
      <c r="B5" s="6" t="s">
        <v>19</v>
      </c>
      <c r="C5" s="4" t="s">
        <v>15</v>
      </c>
      <c r="D5" s="4" t="s">
        <v>16</v>
      </c>
      <c r="E5" s="4" t="s">
        <v>17</v>
      </c>
      <c r="F5" s="4" t="s">
        <v>18</v>
      </c>
      <c r="G5" s="2"/>
      <c r="H5" s="3" t="s">
        <v>1</v>
      </c>
      <c r="I5" s="3">
        <f>VLOOKUP(H5,Hoja2!$B$3:$C$6,2,FALSE)</f>
        <v>1</v>
      </c>
    </row>
    <row r="6" spans="2:9" ht="120" x14ac:dyDescent="0.25">
      <c r="B6" s="8" t="s">
        <v>20</v>
      </c>
      <c r="C6" s="4" t="s">
        <v>21</v>
      </c>
      <c r="D6" s="4" t="s">
        <v>22</v>
      </c>
      <c r="E6" s="4" t="s">
        <v>23</v>
      </c>
      <c r="F6" s="4" t="s">
        <v>24</v>
      </c>
      <c r="G6" s="2"/>
      <c r="H6" s="3" t="s">
        <v>3</v>
      </c>
      <c r="I6" s="3">
        <f>VLOOKUP(H6,Hoja2!$B$3:$C$6,2,FALSE)</f>
        <v>3</v>
      </c>
    </row>
    <row r="7" spans="2:9" ht="120" x14ac:dyDescent="0.25">
      <c r="B7" s="6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2"/>
      <c r="H7" s="3" t="s">
        <v>2</v>
      </c>
      <c r="I7" s="3">
        <f>VLOOKUP(H7,Hoja2!$B$3:$C$6,2,FALSE)</f>
        <v>2</v>
      </c>
    </row>
    <row r="8" spans="2:9" ht="120" x14ac:dyDescent="0.25">
      <c r="B8" s="8" t="s">
        <v>30</v>
      </c>
      <c r="C8" s="4" t="s">
        <v>31</v>
      </c>
      <c r="D8" s="4" t="s">
        <v>32</v>
      </c>
      <c r="E8" s="4" t="s">
        <v>33</v>
      </c>
      <c r="F8" s="4" t="s">
        <v>34</v>
      </c>
      <c r="G8" s="2"/>
      <c r="H8" s="3" t="s">
        <v>2</v>
      </c>
      <c r="I8" s="3">
        <f>VLOOKUP(H8,Hoja2!$B$3:$C$6,2,FALSE)</f>
        <v>2</v>
      </c>
    </row>
    <row r="9" spans="2:9" ht="120" x14ac:dyDescent="0.25">
      <c r="B9" s="8" t="s">
        <v>35</v>
      </c>
      <c r="C9" s="4" t="s">
        <v>36</v>
      </c>
      <c r="D9" s="4" t="s">
        <v>58</v>
      </c>
      <c r="E9" s="4" t="s">
        <v>37</v>
      </c>
      <c r="F9" s="4" t="s">
        <v>38</v>
      </c>
      <c r="G9" s="2"/>
      <c r="H9" s="3" t="s">
        <v>2</v>
      </c>
      <c r="I9" s="3">
        <f>VLOOKUP(H9,Hoja2!$B$3:$C$6,2,FALSE)</f>
        <v>2</v>
      </c>
    </row>
    <row r="10" spans="2:9" ht="90" x14ac:dyDescent="0.25">
      <c r="B10" s="8" t="s">
        <v>39</v>
      </c>
      <c r="C10" s="4" t="s">
        <v>40</v>
      </c>
      <c r="D10" s="4" t="s">
        <v>41</v>
      </c>
      <c r="E10" s="4" t="s">
        <v>42</v>
      </c>
      <c r="F10" s="4" t="s">
        <v>43</v>
      </c>
      <c r="G10" s="2"/>
      <c r="H10" s="3" t="s">
        <v>1</v>
      </c>
      <c r="I10" s="3">
        <f>VLOOKUP(H10,Hoja2!$B$3:$C$6,2,FALSE)</f>
        <v>1</v>
      </c>
    </row>
    <row r="11" spans="2:9" ht="90" x14ac:dyDescent="0.25">
      <c r="B11" s="8" t="s">
        <v>44</v>
      </c>
      <c r="C11" s="4" t="s">
        <v>45</v>
      </c>
      <c r="D11" s="4" t="s">
        <v>46</v>
      </c>
      <c r="E11" s="4" t="s">
        <v>47</v>
      </c>
      <c r="F11" s="4" t="s">
        <v>48</v>
      </c>
      <c r="G11" s="2"/>
      <c r="H11" s="3" t="s">
        <v>2</v>
      </c>
      <c r="I11" s="3">
        <f>VLOOKUP(H11,Hoja2!$B$3:$C$6,2,FALSE)</f>
        <v>2</v>
      </c>
    </row>
    <row r="12" spans="2:9" ht="105" x14ac:dyDescent="0.25">
      <c r="B12" s="9" t="s">
        <v>49</v>
      </c>
      <c r="C12" s="5" t="s">
        <v>50</v>
      </c>
      <c r="D12" s="5" t="s">
        <v>51</v>
      </c>
      <c r="E12" s="5" t="s">
        <v>52</v>
      </c>
      <c r="F12" s="5" t="s">
        <v>53</v>
      </c>
      <c r="G12" s="2"/>
      <c r="H12" s="3" t="s">
        <v>2</v>
      </c>
      <c r="I12" s="3">
        <f>VLOOKUP(H12,Hoja2!$B$3:$C$6,2,FALSE)</f>
        <v>2</v>
      </c>
    </row>
    <row r="13" spans="2:9" ht="10.5" customHeight="1" x14ac:dyDescent="0.25">
      <c r="B13" s="2"/>
      <c r="C13" s="2"/>
      <c r="D13" s="2"/>
      <c r="E13" s="2"/>
      <c r="F13" s="2"/>
      <c r="G13" s="2"/>
    </row>
    <row r="14" spans="2:9" ht="29.25" customHeight="1" x14ac:dyDescent="0.25">
      <c r="F14" s="12" t="s">
        <v>59</v>
      </c>
      <c r="H14" s="10" t="str">
        <f>VLOOKUP(I14,Hoja2!$E$3:$F$42,2,FALSE)</f>
        <v>Nivel 1 – Baja complejidad</v>
      </c>
      <c r="I14" s="11">
        <f>SUM(I3:I12)</f>
        <v>17</v>
      </c>
    </row>
    <row r="15" spans="2:9" ht="29.25" customHeight="1" x14ac:dyDescent="0.25">
      <c r="F15" s="12" t="s">
        <v>60</v>
      </c>
      <c r="H15" s="13" t="str">
        <f>VLOOKUP(I15,Hoja2!$E$3:$F$42,2,FALSE)</f>
        <v>Nivel 2 – Complejidad media</v>
      </c>
      <c r="I15" s="15">
        <f>IF(AND(I14&lt;30,COUNTIF(I3:I12,4)&gt;0),30,IF(AND(I14&lt;20,COUNTIF(I3:I12,3)&gt;0),20,I14))</f>
        <v>20</v>
      </c>
    </row>
    <row r="16" spans="2:9" ht="29.25" customHeight="1" x14ac:dyDescent="0.25">
      <c r="F16" s="12" t="s">
        <v>61</v>
      </c>
      <c r="H16" s="14"/>
      <c r="I16" s="16" t="e">
        <f>VLOOKUP(H16,Hoja2!H3:I5,2,FALSE)</f>
        <v>#N/A</v>
      </c>
    </row>
  </sheetData>
  <dataValidations count="1">
    <dataValidation type="list" allowBlank="1" showInputMessage="1" showErrorMessage="1" sqref="H3:H12" xr:uid="{8B90B4B7-2C83-46B5-A37C-05B3CA3198FD}">
      <formula1>$C$2:$F$2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47CE64E-C6B4-4B7A-B21B-6F173EB7D59A}">
          <x14:formula1>
            <xm:f>Hoja2!$H$3:$H$5</xm:f>
          </x14:formula1>
          <xm:sqref>H16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3B7E3-D7C7-4074-9BD3-B058516C586A}">
  <dimension ref="B3:I42"/>
  <sheetViews>
    <sheetView topLeftCell="A9" workbookViewId="0">
      <selection activeCell="E3" sqref="E3:F42"/>
    </sheetView>
  </sheetViews>
  <sheetFormatPr baseColWidth="10" defaultRowHeight="15" x14ac:dyDescent="0.25"/>
  <cols>
    <col min="2" max="2" width="24.42578125" bestFit="1" customWidth="1"/>
    <col min="3" max="3" width="5.5703125" customWidth="1"/>
    <col min="6" max="6" width="29.5703125" customWidth="1"/>
    <col min="8" max="8" width="31.28515625" customWidth="1"/>
  </cols>
  <sheetData>
    <row r="3" spans="2:9" x14ac:dyDescent="0.25">
      <c r="B3" s="1" t="s">
        <v>1</v>
      </c>
      <c r="C3">
        <v>1</v>
      </c>
      <c r="E3">
        <v>1</v>
      </c>
      <c r="F3" t="s">
        <v>55</v>
      </c>
      <c r="H3" t="s">
        <v>55</v>
      </c>
      <c r="I3">
        <v>19</v>
      </c>
    </row>
    <row r="4" spans="2:9" x14ac:dyDescent="0.25">
      <c r="B4" s="1" t="s">
        <v>2</v>
      </c>
      <c r="C4">
        <v>2</v>
      </c>
      <c r="E4">
        <v>2</v>
      </c>
      <c r="F4" t="s">
        <v>55</v>
      </c>
      <c r="H4" t="s">
        <v>56</v>
      </c>
      <c r="I4">
        <v>20</v>
      </c>
    </row>
    <row r="5" spans="2:9" x14ac:dyDescent="0.25">
      <c r="B5" s="1" t="s">
        <v>3</v>
      </c>
      <c r="C5">
        <v>3</v>
      </c>
      <c r="E5">
        <v>3</v>
      </c>
      <c r="F5" t="s">
        <v>55</v>
      </c>
      <c r="H5" t="s">
        <v>57</v>
      </c>
      <c r="I5">
        <v>30</v>
      </c>
    </row>
    <row r="6" spans="2:9" x14ac:dyDescent="0.25">
      <c r="B6" s="1" t="s">
        <v>4</v>
      </c>
      <c r="C6">
        <v>4</v>
      </c>
      <c r="E6">
        <v>4</v>
      </c>
      <c r="F6" t="s">
        <v>55</v>
      </c>
    </row>
    <row r="7" spans="2:9" x14ac:dyDescent="0.25">
      <c r="E7">
        <v>5</v>
      </c>
      <c r="F7" t="s">
        <v>55</v>
      </c>
    </row>
    <row r="8" spans="2:9" x14ac:dyDescent="0.25">
      <c r="E8">
        <v>6</v>
      </c>
      <c r="F8" t="s">
        <v>55</v>
      </c>
    </row>
    <row r="9" spans="2:9" x14ac:dyDescent="0.25">
      <c r="E9">
        <v>7</v>
      </c>
      <c r="F9" t="s">
        <v>55</v>
      </c>
    </row>
    <row r="10" spans="2:9" x14ac:dyDescent="0.25">
      <c r="E10">
        <v>8</v>
      </c>
      <c r="F10" t="s">
        <v>55</v>
      </c>
    </row>
    <row r="11" spans="2:9" x14ac:dyDescent="0.25">
      <c r="E11">
        <v>9</v>
      </c>
      <c r="F11" t="s">
        <v>55</v>
      </c>
    </row>
    <row r="12" spans="2:9" x14ac:dyDescent="0.25">
      <c r="E12">
        <v>10</v>
      </c>
      <c r="F12" t="s">
        <v>55</v>
      </c>
    </row>
    <row r="13" spans="2:9" x14ac:dyDescent="0.25">
      <c r="E13">
        <v>11</v>
      </c>
      <c r="F13" t="s">
        <v>55</v>
      </c>
    </row>
    <row r="14" spans="2:9" x14ac:dyDescent="0.25">
      <c r="E14">
        <v>12</v>
      </c>
      <c r="F14" t="s">
        <v>55</v>
      </c>
    </row>
    <row r="15" spans="2:9" x14ac:dyDescent="0.25">
      <c r="E15">
        <v>13</v>
      </c>
      <c r="F15" t="s">
        <v>55</v>
      </c>
    </row>
    <row r="16" spans="2:9" x14ac:dyDescent="0.25">
      <c r="E16">
        <v>14</v>
      </c>
      <c r="F16" t="s">
        <v>55</v>
      </c>
    </row>
    <row r="17" spans="5:6" x14ac:dyDescent="0.25">
      <c r="E17">
        <v>15</v>
      </c>
      <c r="F17" t="s">
        <v>55</v>
      </c>
    </row>
    <row r="18" spans="5:6" x14ac:dyDescent="0.25">
      <c r="E18">
        <v>16</v>
      </c>
      <c r="F18" t="s">
        <v>55</v>
      </c>
    </row>
    <row r="19" spans="5:6" x14ac:dyDescent="0.25">
      <c r="E19">
        <v>17</v>
      </c>
      <c r="F19" t="s">
        <v>55</v>
      </c>
    </row>
    <row r="20" spans="5:6" x14ac:dyDescent="0.25">
      <c r="E20">
        <v>18</v>
      </c>
      <c r="F20" t="s">
        <v>55</v>
      </c>
    </row>
    <row r="21" spans="5:6" x14ac:dyDescent="0.25">
      <c r="E21">
        <v>19</v>
      </c>
      <c r="F21" t="s">
        <v>55</v>
      </c>
    </row>
    <row r="22" spans="5:6" x14ac:dyDescent="0.25">
      <c r="E22">
        <v>20</v>
      </c>
      <c r="F22" t="s">
        <v>56</v>
      </c>
    </row>
    <row r="23" spans="5:6" x14ac:dyDescent="0.25">
      <c r="E23">
        <v>21</v>
      </c>
      <c r="F23" t="s">
        <v>56</v>
      </c>
    </row>
    <row r="24" spans="5:6" x14ac:dyDescent="0.25">
      <c r="E24">
        <v>22</v>
      </c>
      <c r="F24" t="s">
        <v>56</v>
      </c>
    </row>
    <row r="25" spans="5:6" x14ac:dyDescent="0.25">
      <c r="E25">
        <v>23</v>
      </c>
      <c r="F25" t="s">
        <v>56</v>
      </c>
    </row>
    <row r="26" spans="5:6" x14ac:dyDescent="0.25">
      <c r="E26">
        <v>24</v>
      </c>
      <c r="F26" t="s">
        <v>56</v>
      </c>
    </row>
    <row r="27" spans="5:6" x14ac:dyDescent="0.25">
      <c r="E27">
        <v>25</v>
      </c>
      <c r="F27" t="s">
        <v>56</v>
      </c>
    </row>
    <row r="28" spans="5:6" x14ac:dyDescent="0.25">
      <c r="E28">
        <v>26</v>
      </c>
      <c r="F28" t="s">
        <v>56</v>
      </c>
    </row>
    <row r="29" spans="5:6" x14ac:dyDescent="0.25">
      <c r="E29">
        <v>27</v>
      </c>
      <c r="F29" t="s">
        <v>56</v>
      </c>
    </row>
    <row r="30" spans="5:6" x14ac:dyDescent="0.25">
      <c r="E30">
        <v>28</v>
      </c>
      <c r="F30" t="s">
        <v>56</v>
      </c>
    </row>
    <row r="31" spans="5:6" x14ac:dyDescent="0.25">
      <c r="E31">
        <v>29</v>
      </c>
      <c r="F31" t="s">
        <v>56</v>
      </c>
    </row>
    <row r="32" spans="5:6" x14ac:dyDescent="0.25">
      <c r="E32">
        <v>30</v>
      </c>
      <c r="F32" t="s">
        <v>57</v>
      </c>
    </row>
    <row r="33" spans="5:6" x14ac:dyDescent="0.25">
      <c r="E33">
        <v>31</v>
      </c>
      <c r="F33" t="s">
        <v>57</v>
      </c>
    </row>
    <row r="34" spans="5:6" x14ac:dyDescent="0.25">
      <c r="E34">
        <v>32</v>
      </c>
      <c r="F34" t="s">
        <v>57</v>
      </c>
    </row>
    <row r="35" spans="5:6" x14ac:dyDescent="0.25">
      <c r="E35">
        <v>33</v>
      </c>
      <c r="F35" t="s">
        <v>57</v>
      </c>
    </row>
    <row r="36" spans="5:6" x14ac:dyDescent="0.25">
      <c r="E36">
        <v>34</v>
      </c>
      <c r="F36" t="s">
        <v>57</v>
      </c>
    </row>
    <row r="37" spans="5:6" x14ac:dyDescent="0.25">
      <c r="E37">
        <v>35</v>
      </c>
      <c r="F37" t="s">
        <v>57</v>
      </c>
    </row>
    <row r="38" spans="5:6" x14ac:dyDescent="0.25">
      <c r="E38">
        <v>36</v>
      </c>
      <c r="F38" t="s">
        <v>57</v>
      </c>
    </row>
    <row r="39" spans="5:6" x14ac:dyDescent="0.25">
      <c r="E39">
        <v>37</v>
      </c>
      <c r="F39" t="s">
        <v>57</v>
      </c>
    </row>
    <row r="40" spans="5:6" x14ac:dyDescent="0.25">
      <c r="E40">
        <v>38</v>
      </c>
      <c r="F40" t="s">
        <v>57</v>
      </c>
    </row>
    <row r="41" spans="5:6" x14ac:dyDescent="0.25">
      <c r="E41">
        <v>39</v>
      </c>
      <c r="F41" t="s">
        <v>57</v>
      </c>
    </row>
    <row r="42" spans="5:6" x14ac:dyDescent="0.25">
      <c r="E42">
        <v>40</v>
      </c>
      <c r="F42" t="s">
        <v>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Antonio Cáceres Urrutia</dc:creator>
  <cp:lastModifiedBy>Cesar Antonio Cáceres Urrutia</cp:lastModifiedBy>
  <dcterms:created xsi:type="dcterms:W3CDTF">2026-09-03T19:08:51Z</dcterms:created>
  <dcterms:modified xsi:type="dcterms:W3CDTF">2026-09-04T11:37:14Z</dcterms:modified>
</cp:coreProperties>
</file>